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24\отчет 2022\"/>
    </mc:Choice>
  </mc:AlternateContent>
  <bookViews>
    <workbookView xWindow="0" yWindow="0" windowWidth="26083" windowHeight="11045"/>
  </bookViews>
  <sheets>
    <sheet name="Лист1" sheetId="2" r:id="rId1"/>
  </sheets>
  <externalReferences>
    <externalReference r:id="rId2"/>
  </externalReferences>
  <definedNames>
    <definedName name="JR_PAGE_ANCHOR_1_1">'[1]40703810431000000574'!#REF!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2" l="1"/>
  <c r="D11" i="2"/>
  <c r="D17" i="2"/>
  <c r="D13" i="2"/>
  <c r="D16" i="2" s="1"/>
  <c r="D14" i="2"/>
  <c r="D19" i="2" l="1"/>
</calcChain>
</file>

<file path=xl/sharedStrings.xml><?xml version="1.0" encoding="utf-8"?>
<sst xmlns="http://schemas.openxmlformats.org/spreadsheetml/2006/main" count="54" uniqueCount="53">
  <si>
    <t xml:space="preserve"> ООО ЛИФТТЕХЦЕНТР</t>
  </si>
  <si>
    <t>АО "АльфаСтрахование"</t>
  </si>
  <si>
    <t>ВОЗВРАТ Груздева Елена Владимировна</t>
  </si>
  <si>
    <t>ИП Гинатулин Артем Зинатович дератизация</t>
  </si>
  <si>
    <t>ИП Колосов Михаил Викторович ИПУ</t>
  </si>
  <si>
    <t>ИП Таргонский Антон Сергеевич клининг</t>
  </si>
  <si>
    <t>ИП Яврумян Мхитар Саакович промывка</t>
  </si>
  <si>
    <t>ООО "Красноярская Рециклинговая компания "</t>
  </si>
  <si>
    <t>ООО "Мидитекс" СИЗ</t>
  </si>
  <si>
    <t>ООО "Оптима-Т" датчики давления</t>
  </si>
  <si>
    <t>ООО "СПМК" дезср-ва</t>
  </si>
  <si>
    <t>ООО КРАСКОМ</t>
  </si>
  <si>
    <t>ПАО " КрасноярскЭнергоСбыт "</t>
  </si>
  <si>
    <t>ПАО "ВЫМПЕЛКОМ" связь</t>
  </si>
  <si>
    <t>ТГК-13</t>
  </si>
  <si>
    <t>УСЛУГИ БАНКА</t>
  </si>
  <si>
    <t xml:space="preserve"> ИП Ашурбоев Мухриддин Рустамджонович содержание придомовой территории</t>
  </si>
  <si>
    <t xml:space="preserve"> ООО "Академжилсервис"Аварийно-диспетчерское обслуживание</t>
  </si>
  <si>
    <t xml:space="preserve"> ООО "Телекомсервис" Вознаграждение за прием платежей</t>
  </si>
  <si>
    <t>000 "ИНЖСЕРВИС" Освидетельствование лифтов</t>
  </si>
  <si>
    <t>ЗАО "Красинформ " ведение базы лицевых счетов</t>
  </si>
  <si>
    <t>ИП Волков Александр Владимирович Задвижки на ливневую канализацию</t>
  </si>
  <si>
    <t>ИП Вольф Эрнст Вольдемарович доменное имя</t>
  </si>
  <si>
    <t>ИП Фельдман Алексей Александрович ремонт швов кв 25,обсл 164</t>
  </si>
  <si>
    <t>ООО "Компания "Тензор" Элетронная отчетность</t>
  </si>
  <si>
    <t>ООО "Собиз Консалт" 1С Обновление 1С бухгалтерии</t>
  </si>
  <si>
    <t>ООО "ТЕХНИЧЕСКИЙ ЦЕНТР "ЭЛЕКТРУМ" поверка, ремонт ИПУ</t>
  </si>
  <si>
    <t>ООО "Электронные решения" настройка обмена 1с с СБИС</t>
  </si>
  <si>
    <t>ООО АЛЬЯНС пожар оборудование</t>
  </si>
  <si>
    <t>Подотчет(Инвентарь. Доводчики,дрель,замки,светильники, лампочки,канц товары,мусоные мешки,стройматериалы)</t>
  </si>
  <si>
    <t>Общий итог</t>
  </si>
  <si>
    <t>№ п/п</t>
  </si>
  <si>
    <t>Наименование</t>
  </si>
  <si>
    <t xml:space="preserve">тариф, </t>
  </si>
  <si>
    <t>Всего</t>
  </si>
  <si>
    <t>ДОХОДЫ</t>
  </si>
  <si>
    <t>Жилищные услуги</t>
  </si>
  <si>
    <t>Содержание и текущий ремонт ЖФ</t>
  </si>
  <si>
    <t>Лифт</t>
  </si>
  <si>
    <t>Итого</t>
  </si>
  <si>
    <t>Ком. о/с</t>
  </si>
  <si>
    <t>ИТОГО ДОХОДОВ</t>
  </si>
  <si>
    <t xml:space="preserve">РАСХОДЫ </t>
  </si>
  <si>
    <t>Договорные отношения</t>
  </si>
  <si>
    <t>Финансовый отчет ТСН"Академ-24"  за период  01.01.2022-31.12.2022</t>
  </si>
  <si>
    <t>Пени</t>
  </si>
  <si>
    <t>ГВС,отоплени</t>
  </si>
  <si>
    <t>ХВС, водоотведение</t>
  </si>
  <si>
    <t>Обращение с ТКО</t>
  </si>
  <si>
    <t>Выплата % по депозиту</t>
  </si>
  <si>
    <t>Ком.услуги на сои</t>
  </si>
  <si>
    <t xml:space="preserve"> ИП Пикельнер Борис Маратович ведение ГИС</t>
  </si>
  <si>
    <t>Оплата труда,НДФЛ,взносы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</si>
</sst>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(* #,##0.00_);_(* \(#,##0.00\);_(* &quot;-&quot;??_);_(@_)"/>
    <numFmt numFmtId="166" formatCode="_-* #,##0.00_р_._-;\-* #,##0.00_р_._-;_-* &quot;-&quot;??_р_.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4" fontId="0" fillId="0" borderId="0" xfId="0" applyNumberFormat="1"/>
    <xf numFmtId="0" fontId="0" fillId="0" borderId="1" xfId="0" applyBorder="1"/>
    <xf numFmtId="4" fontId="0" fillId="0" borderId="1" xfId="0" applyNumberFormat="1" applyBorder="1"/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4" fillId="0" borderId="1" xfId="0" applyFont="1" applyBorder="1"/>
    <xf numFmtId="0" fontId="4" fillId="0" borderId="0" xfId="0" applyFont="1"/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/>
    </xf>
    <xf numFmtId="14" fontId="3" fillId="0" borderId="4" xfId="0" applyNumberFormat="1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4" fillId="0" borderId="0" xfId="0" applyFont="1" applyBorder="1"/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43" fontId="4" fillId="0" borderId="1" xfId="1" applyFont="1" applyBorder="1" applyAlignment="1"/>
    <xf numFmtId="43" fontId="4" fillId="0" borderId="1" xfId="1" applyFont="1" applyBorder="1"/>
    <xf numFmtId="43" fontId="4" fillId="0" borderId="6" xfId="1" applyFont="1" applyBorder="1"/>
    <xf numFmtId="43" fontId="4" fillId="0" borderId="0" xfId="1" applyFont="1" applyBorder="1"/>
    <xf numFmtId="164" fontId="4" fillId="0" borderId="0" xfId="0" applyNumberFormat="1" applyFont="1" applyBorder="1"/>
    <xf numFmtId="0" fontId="5" fillId="0" borderId="1" xfId="0" applyFont="1" applyBorder="1" applyAlignment="1">
      <alignment horizontal="left"/>
    </xf>
    <xf numFmtId="43" fontId="4" fillId="0" borderId="3" xfId="1" applyFont="1" applyBorder="1"/>
    <xf numFmtId="0" fontId="4" fillId="0" borderId="1" xfId="0" applyFont="1" applyBorder="1" applyAlignment="1">
      <alignment horizontal="center"/>
    </xf>
    <xf numFmtId="43" fontId="4" fillId="0" borderId="8" xfId="1" applyFont="1" applyBorder="1" applyAlignment="1">
      <alignment horizontal="center"/>
    </xf>
    <xf numFmtId="166" fontId="4" fillId="0" borderId="0" xfId="0" applyNumberFormat="1" applyFont="1" applyBorder="1"/>
    <xf numFmtId="43" fontId="3" fillId="0" borderId="6" xfId="1" applyFont="1" applyBorder="1"/>
    <xf numFmtId="43" fontId="4" fillId="0" borderId="6" xfId="1" applyFont="1" applyBorder="1" applyAlignment="1">
      <alignment horizontal="center"/>
    </xf>
    <xf numFmtId="43" fontId="4" fillId="0" borderId="1" xfId="1" applyFont="1" applyBorder="1" applyAlignment="1">
      <alignment horizontal="right"/>
    </xf>
    <xf numFmtId="43" fontId="5" fillId="0" borderId="3" xfId="1" applyFont="1" applyBorder="1"/>
    <xf numFmtId="43" fontId="5" fillId="0" borderId="0" xfId="1" applyFont="1" applyBorder="1"/>
    <xf numFmtId="43" fontId="5" fillId="0" borderId="8" xfId="1" applyFont="1" applyBorder="1"/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3" fillId="0" borderId="10" xfId="1" applyFont="1" applyBorder="1" applyAlignment="1">
      <alignment horizontal="center"/>
    </xf>
    <xf numFmtId="2" fontId="4" fillId="0" borderId="0" xfId="0" applyNumberFormat="1" applyFont="1" applyBorder="1"/>
    <xf numFmtId="43" fontId="4" fillId="0" borderId="0" xfId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4\2022\!!!!%20&#1042;&#1099;&#1087;&#1080;&#1089;&#1082;&#1072;%20&#1079;&#1072;%202022.01.01-2022.12.31%20&#1089;&#1074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0821810631000000447"/>
      <sheetName val="сальдо 447"/>
      <sheetName val="обороты 574"/>
      <sheetName val="40703810431000000574"/>
      <sheetName val="Лист2"/>
      <sheetName val="сальдо 574"/>
      <sheetName val="книга при-расх"/>
      <sheetName val="открытие 161"/>
      <sheetName val="Лист4"/>
      <sheetName val="расхо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tabSelected="1" topLeftCell="A4" workbookViewId="0">
      <selection activeCell="J20" sqref="J20"/>
    </sheetView>
  </sheetViews>
  <sheetFormatPr defaultRowHeight="14.3" x14ac:dyDescent="0.25"/>
  <cols>
    <col min="1" max="1" width="5.75" customWidth="1"/>
    <col min="2" max="2" width="65" customWidth="1"/>
    <col min="4" max="4" width="13.125" customWidth="1"/>
    <col min="5" max="5" width="11" bestFit="1" customWidth="1"/>
  </cols>
  <sheetData>
    <row r="1" spans="1:7" ht="15.65" x14ac:dyDescent="0.25">
      <c r="A1" s="4" t="s">
        <v>44</v>
      </c>
      <c r="B1" s="4"/>
      <c r="C1" s="4"/>
      <c r="D1" s="4"/>
    </row>
    <row r="3" spans="1:7" s="9" customFormat="1" ht="11.55" x14ac:dyDescent="0.2">
      <c r="A3" s="5" t="s">
        <v>31</v>
      </c>
      <c r="B3" s="6" t="s">
        <v>32</v>
      </c>
      <c r="C3" s="6" t="s">
        <v>33</v>
      </c>
      <c r="D3" s="7" t="s">
        <v>34</v>
      </c>
    </row>
    <row r="4" spans="1:7" s="9" customFormat="1" ht="11.55" x14ac:dyDescent="0.2">
      <c r="A4" s="10"/>
      <c r="B4" s="11"/>
      <c r="C4" s="12">
        <v>44562</v>
      </c>
      <c r="D4" s="13"/>
      <c r="E4" s="14"/>
      <c r="F4" s="14"/>
      <c r="G4" s="14"/>
    </row>
    <row r="5" spans="1:7" s="9" customFormat="1" ht="11.55" x14ac:dyDescent="0.2">
      <c r="A5" s="15" t="s">
        <v>35</v>
      </c>
      <c r="B5" s="16"/>
      <c r="C5" s="16"/>
      <c r="D5" s="16"/>
      <c r="E5" s="14"/>
      <c r="F5" s="14"/>
      <c r="G5" s="14"/>
    </row>
    <row r="6" spans="1:7" s="9" customFormat="1" ht="11.55" x14ac:dyDescent="0.2">
      <c r="A6" s="17">
        <v>1</v>
      </c>
      <c r="B6" s="18" t="s">
        <v>36</v>
      </c>
      <c r="C6" s="19"/>
      <c r="D6" s="19"/>
      <c r="E6" s="14"/>
      <c r="F6" s="14"/>
      <c r="G6" s="14"/>
    </row>
    <row r="7" spans="1:7" s="9" customFormat="1" ht="11.55" x14ac:dyDescent="0.2">
      <c r="A7" s="17"/>
      <c r="B7" s="20" t="s">
        <v>37</v>
      </c>
      <c r="C7" s="21">
        <v>18.2</v>
      </c>
      <c r="D7" s="23">
        <v>2356124.23</v>
      </c>
      <c r="E7" s="24"/>
      <c r="F7" s="24"/>
      <c r="G7" s="25"/>
    </row>
    <row r="8" spans="1:7" s="9" customFormat="1" ht="12.9" thickBot="1" x14ac:dyDescent="0.3">
      <c r="A8" s="17"/>
      <c r="B8" s="26" t="s">
        <v>38</v>
      </c>
      <c r="C8" s="21">
        <v>4.5199999999999996</v>
      </c>
      <c r="D8" s="27">
        <v>576319.78</v>
      </c>
      <c r="E8" s="24"/>
      <c r="F8" s="24"/>
      <c r="G8" s="25"/>
    </row>
    <row r="9" spans="1:7" s="9" customFormat="1" ht="12.9" thickBot="1" x14ac:dyDescent="0.3">
      <c r="A9" s="28"/>
      <c r="B9" s="26" t="s">
        <v>45</v>
      </c>
      <c r="C9" s="21"/>
      <c r="D9" s="29">
        <v>34975.480000000003</v>
      </c>
      <c r="E9" s="30"/>
      <c r="F9" s="30"/>
      <c r="G9" s="14"/>
    </row>
    <row r="10" spans="1:7" s="9" customFormat="1" ht="12.25" x14ac:dyDescent="0.25">
      <c r="A10" s="28"/>
      <c r="B10" s="26" t="s">
        <v>50</v>
      </c>
      <c r="C10" s="21"/>
      <c r="D10" s="41">
        <v>199626.21</v>
      </c>
      <c r="E10" s="30"/>
      <c r="F10" s="30"/>
      <c r="G10" s="14"/>
    </row>
    <row r="11" spans="1:7" s="9" customFormat="1" ht="11.55" x14ac:dyDescent="0.2">
      <c r="A11" s="28"/>
      <c r="B11" s="17" t="s">
        <v>39</v>
      </c>
      <c r="C11" s="21"/>
      <c r="D11" s="31">
        <f>SUM(D7:D10)</f>
        <v>3167045.6999999997</v>
      </c>
      <c r="E11" s="30"/>
      <c r="F11" s="14"/>
      <c r="G11" s="14"/>
    </row>
    <row r="12" spans="1:7" s="9" customFormat="1" ht="11.55" x14ac:dyDescent="0.2">
      <c r="A12" s="17">
        <v>2</v>
      </c>
      <c r="B12" s="18" t="s">
        <v>40</v>
      </c>
      <c r="C12" s="19"/>
      <c r="D12" s="19"/>
      <c r="E12" s="14"/>
      <c r="F12" s="14"/>
      <c r="G12" s="14"/>
    </row>
    <row r="13" spans="1:7" s="9" customFormat="1" ht="11.55" x14ac:dyDescent="0.2">
      <c r="A13" s="28"/>
      <c r="B13" s="20" t="s">
        <v>46</v>
      </c>
      <c r="C13" s="22"/>
      <c r="D13" s="32">
        <f>44197.81+988.31+20832.42</f>
        <v>66018.539999999994</v>
      </c>
      <c r="E13" s="24"/>
      <c r="F13" s="30"/>
      <c r="G13" s="14"/>
    </row>
    <row r="14" spans="1:7" s="9" customFormat="1" ht="11.55" x14ac:dyDescent="0.2">
      <c r="A14" s="28"/>
      <c r="B14" s="20" t="s">
        <v>47</v>
      </c>
      <c r="C14" s="33"/>
      <c r="D14" s="23">
        <f>7085.13+6568.9</f>
        <v>13654.029999999999</v>
      </c>
      <c r="E14" s="24"/>
      <c r="F14" s="30"/>
      <c r="G14" s="14"/>
    </row>
    <row r="15" spans="1:7" s="9" customFormat="1" ht="11.55" x14ac:dyDescent="0.2">
      <c r="A15" s="28"/>
      <c r="B15" s="20" t="s">
        <v>48</v>
      </c>
      <c r="C15" s="33"/>
      <c r="D15" s="32">
        <v>423093.92</v>
      </c>
      <c r="E15" s="24"/>
      <c r="F15" s="14"/>
      <c r="G15" s="14"/>
    </row>
    <row r="16" spans="1:7" s="9" customFormat="1" ht="12.25" x14ac:dyDescent="0.25">
      <c r="A16" s="28"/>
      <c r="B16" s="17" t="s">
        <v>39</v>
      </c>
      <c r="C16" s="8"/>
      <c r="D16" s="34">
        <f>SUM(D13:D15)</f>
        <v>502766.49</v>
      </c>
      <c r="E16" s="24"/>
      <c r="F16" s="14"/>
      <c r="G16" s="14"/>
    </row>
    <row r="17" spans="1:7" s="9" customFormat="1" ht="12.25" x14ac:dyDescent="0.25">
      <c r="A17" s="28">
        <v>3</v>
      </c>
      <c r="B17" s="9" t="s">
        <v>49</v>
      </c>
      <c r="C17" s="8"/>
      <c r="D17" s="35">
        <f>48665.75+10395.62</f>
        <v>59061.37</v>
      </c>
      <c r="E17" s="24"/>
      <c r="F17" s="14"/>
      <c r="G17" s="14"/>
    </row>
    <row r="18" spans="1:7" s="9" customFormat="1" ht="12.9" thickBot="1" x14ac:dyDescent="0.3">
      <c r="A18" s="28"/>
      <c r="B18" s="17"/>
      <c r="C18" s="8"/>
      <c r="D18" s="35"/>
      <c r="E18" s="24"/>
      <c r="F18" s="14"/>
      <c r="G18" s="14"/>
    </row>
    <row r="19" spans="1:7" s="9" customFormat="1" ht="12.9" thickBot="1" x14ac:dyDescent="0.3">
      <c r="A19" s="28"/>
      <c r="B19" s="17" t="s">
        <v>41</v>
      </c>
      <c r="C19" s="8"/>
      <c r="D19" s="36">
        <f>D11+D16+D17</f>
        <v>3728873.5599999996</v>
      </c>
      <c r="E19" s="24"/>
      <c r="F19" s="14"/>
      <c r="G19" s="14"/>
    </row>
    <row r="20" spans="1:7" s="9" customFormat="1" ht="12.25" thickBot="1" x14ac:dyDescent="0.25">
      <c r="A20" s="37"/>
      <c r="B20" s="38"/>
      <c r="C20" s="38"/>
      <c r="D20" s="39"/>
      <c r="E20" s="40"/>
      <c r="F20" s="14"/>
      <c r="G20" s="14"/>
    </row>
    <row r="21" spans="1:7" s="9" customFormat="1" ht="11.55" x14ac:dyDescent="0.2">
      <c r="A21" s="18" t="s">
        <v>42</v>
      </c>
      <c r="B21" s="19"/>
      <c r="C21" s="19"/>
      <c r="D21" s="19"/>
    </row>
    <row r="22" spans="1:7" s="9" customFormat="1" ht="11.55" x14ac:dyDescent="0.2">
      <c r="A22" s="17">
        <v>1</v>
      </c>
      <c r="B22" s="18" t="s">
        <v>43</v>
      </c>
      <c r="C22" s="19"/>
      <c r="D22" s="19"/>
    </row>
    <row r="23" spans="1:7" x14ac:dyDescent="0.25">
      <c r="A23" s="2"/>
      <c r="B23" s="2" t="s">
        <v>51</v>
      </c>
      <c r="C23" s="2"/>
      <c r="D23" s="3">
        <v>12000</v>
      </c>
    </row>
    <row r="24" spans="1:7" x14ac:dyDescent="0.25">
      <c r="A24" s="2"/>
      <c r="B24" s="2" t="s">
        <v>0</v>
      </c>
      <c r="C24" s="2"/>
      <c r="D24" s="3">
        <v>411804</v>
      </c>
    </row>
    <row r="25" spans="1:7" x14ac:dyDescent="0.25">
      <c r="A25" s="2"/>
      <c r="B25" s="2" t="s">
        <v>1</v>
      </c>
      <c r="C25" s="2"/>
      <c r="D25" s="3">
        <v>21080</v>
      </c>
    </row>
    <row r="26" spans="1:7" x14ac:dyDescent="0.25">
      <c r="A26" s="2"/>
      <c r="B26" s="2" t="s">
        <v>2</v>
      </c>
      <c r="C26" s="2"/>
      <c r="D26" s="3">
        <v>4101.6400000000003</v>
      </c>
    </row>
    <row r="27" spans="1:7" x14ac:dyDescent="0.25">
      <c r="A27" s="2"/>
      <c r="B27" s="2" t="s">
        <v>52</v>
      </c>
      <c r="C27" s="2"/>
      <c r="D27" s="3">
        <f>582155.01+239546.34</f>
        <v>821701.35</v>
      </c>
    </row>
    <row r="28" spans="1:7" x14ac:dyDescent="0.25">
      <c r="A28" s="2"/>
      <c r="B28" s="2" t="s">
        <v>3</v>
      </c>
      <c r="C28" s="2"/>
      <c r="D28" s="3">
        <v>21622</v>
      </c>
    </row>
    <row r="29" spans="1:7" x14ac:dyDescent="0.25">
      <c r="A29" s="2"/>
      <c r="B29" s="2" t="s">
        <v>4</v>
      </c>
      <c r="C29" s="2"/>
      <c r="D29" s="3">
        <v>15250</v>
      </c>
    </row>
    <row r="30" spans="1:7" x14ac:dyDescent="0.25">
      <c r="A30" s="2"/>
      <c r="B30" s="2" t="s">
        <v>5</v>
      </c>
      <c r="C30" s="2"/>
      <c r="D30" s="3">
        <v>231000</v>
      </c>
    </row>
    <row r="31" spans="1:7" x14ac:dyDescent="0.25">
      <c r="A31" s="2"/>
      <c r="B31" s="2" t="s">
        <v>6</v>
      </c>
      <c r="C31" s="2"/>
      <c r="D31" s="3">
        <v>27000</v>
      </c>
    </row>
    <row r="32" spans="1:7" x14ac:dyDescent="0.25">
      <c r="A32" s="2"/>
      <c r="B32" s="2" t="s">
        <v>7</v>
      </c>
      <c r="C32" s="2"/>
      <c r="D32" s="3">
        <v>470215.64000000013</v>
      </c>
    </row>
    <row r="33" spans="1:4" x14ac:dyDescent="0.25">
      <c r="A33" s="2"/>
      <c r="B33" s="2" t="s">
        <v>8</v>
      </c>
      <c r="C33" s="2"/>
      <c r="D33" s="3">
        <v>6842</v>
      </c>
    </row>
    <row r="34" spans="1:4" x14ac:dyDescent="0.25">
      <c r="A34" s="2"/>
      <c r="B34" s="2" t="s">
        <v>9</v>
      </c>
      <c r="C34" s="2"/>
      <c r="D34" s="3">
        <v>8760</v>
      </c>
    </row>
    <row r="35" spans="1:4" x14ac:dyDescent="0.25">
      <c r="A35" s="2"/>
      <c r="B35" s="2" t="s">
        <v>10</v>
      </c>
      <c r="C35" s="2"/>
      <c r="D35" s="3">
        <v>6580</v>
      </c>
    </row>
    <row r="36" spans="1:4" x14ac:dyDescent="0.25">
      <c r="A36" s="2"/>
      <c r="B36" s="2" t="s">
        <v>11</v>
      </c>
      <c r="C36" s="2"/>
      <c r="D36" s="3">
        <v>90152.360000000015</v>
      </c>
    </row>
    <row r="37" spans="1:4" x14ac:dyDescent="0.25">
      <c r="A37" s="2"/>
      <c r="B37" s="2" t="s">
        <v>12</v>
      </c>
      <c r="C37" s="2"/>
      <c r="D37" s="3">
        <v>140656.84999999998</v>
      </c>
    </row>
    <row r="38" spans="1:4" x14ac:dyDescent="0.25">
      <c r="A38" s="2"/>
      <c r="B38" s="2" t="s">
        <v>13</v>
      </c>
      <c r="C38" s="2"/>
      <c r="D38" s="3">
        <v>6000</v>
      </c>
    </row>
    <row r="39" spans="1:4" x14ac:dyDescent="0.25">
      <c r="A39" s="2"/>
      <c r="B39" s="2" t="s">
        <v>14</v>
      </c>
      <c r="C39" s="2"/>
      <c r="D39" s="3">
        <v>31459.850000000006</v>
      </c>
    </row>
    <row r="40" spans="1:4" x14ac:dyDescent="0.25">
      <c r="A40" s="2"/>
      <c r="B40" s="2" t="s">
        <v>15</v>
      </c>
      <c r="C40" s="2"/>
      <c r="D40" s="3">
        <v>72740.669999999984</v>
      </c>
    </row>
    <row r="41" spans="1:4" x14ac:dyDescent="0.25">
      <c r="A41" s="2"/>
      <c r="B41" s="2" t="s">
        <v>16</v>
      </c>
      <c r="C41" s="2"/>
      <c r="D41" s="3">
        <v>154600</v>
      </c>
    </row>
    <row r="42" spans="1:4" x14ac:dyDescent="0.25">
      <c r="A42" s="2"/>
      <c r="B42" s="2" t="s">
        <v>17</v>
      </c>
      <c r="C42" s="2"/>
      <c r="D42" s="3">
        <v>505279.08</v>
      </c>
    </row>
    <row r="43" spans="1:4" x14ac:dyDescent="0.25">
      <c r="A43" s="2"/>
      <c r="B43" s="2" t="s">
        <v>18</v>
      </c>
      <c r="C43" s="2"/>
      <c r="D43" s="3">
        <v>10332.94</v>
      </c>
    </row>
    <row r="44" spans="1:4" x14ac:dyDescent="0.25">
      <c r="A44" s="2"/>
      <c r="B44" s="2" t="s">
        <v>19</v>
      </c>
      <c r="C44" s="2"/>
      <c r="D44" s="3">
        <v>24083.85</v>
      </c>
    </row>
    <row r="45" spans="1:4" x14ac:dyDescent="0.25">
      <c r="A45" s="2"/>
      <c r="B45" s="2" t="s">
        <v>20</v>
      </c>
      <c r="C45" s="2"/>
      <c r="D45" s="3">
        <v>30285.700000000004</v>
      </c>
    </row>
    <row r="46" spans="1:4" x14ac:dyDescent="0.25">
      <c r="A46" s="2"/>
      <c r="B46" s="2" t="s">
        <v>21</v>
      </c>
      <c r="C46" s="2"/>
      <c r="D46" s="3">
        <v>34800</v>
      </c>
    </row>
    <row r="47" spans="1:4" x14ac:dyDescent="0.25">
      <c r="A47" s="2"/>
      <c r="B47" s="2" t="s">
        <v>22</v>
      </c>
      <c r="C47" s="2"/>
      <c r="D47" s="3">
        <v>5400</v>
      </c>
    </row>
    <row r="48" spans="1:4" x14ac:dyDescent="0.25">
      <c r="A48" s="2"/>
      <c r="B48" s="2" t="s">
        <v>23</v>
      </c>
      <c r="C48" s="2"/>
      <c r="D48" s="3">
        <v>29260</v>
      </c>
    </row>
    <row r="49" spans="1:4" x14ac:dyDescent="0.25">
      <c r="A49" s="2"/>
      <c r="B49" s="2" t="s">
        <v>24</v>
      </c>
      <c r="C49" s="2"/>
      <c r="D49" s="3">
        <v>5600</v>
      </c>
    </row>
    <row r="50" spans="1:4" x14ac:dyDescent="0.25">
      <c r="A50" s="2"/>
      <c r="B50" s="2" t="s">
        <v>25</v>
      </c>
      <c r="C50" s="2"/>
      <c r="D50" s="3">
        <v>14280</v>
      </c>
    </row>
    <row r="51" spans="1:4" x14ac:dyDescent="0.25">
      <c r="A51" s="2"/>
      <c r="B51" s="2" t="s">
        <v>26</v>
      </c>
      <c r="C51" s="2"/>
      <c r="D51" s="3">
        <v>24700</v>
      </c>
    </row>
    <row r="52" spans="1:4" x14ac:dyDescent="0.25">
      <c r="A52" s="2"/>
      <c r="B52" s="2" t="s">
        <v>27</v>
      </c>
      <c r="C52" s="2"/>
      <c r="D52" s="3">
        <v>4000</v>
      </c>
    </row>
    <row r="53" spans="1:4" x14ac:dyDescent="0.25">
      <c r="A53" s="2"/>
      <c r="B53" s="2" t="s">
        <v>28</v>
      </c>
      <c r="C53" s="2"/>
      <c r="D53" s="3">
        <v>13743</v>
      </c>
    </row>
    <row r="54" spans="1:4" x14ac:dyDescent="0.25">
      <c r="A54" s="2"/>
      <c r="B54" s="2" t="s">
        <v>29</v>
      </c>
      <c r="C54" s="2"/>
      <c r="D54" s="3">
        <v>54064.33</v>
      </c>
    </row>
    <row r="55" spans="1:4" x14ac:dyDescent="0.25">
      <c r="A55" s="2"/>
      <c r="B55" s="2" t="s">
        <v>30</v>
      </c>
      <c r="C55" s="2"/>
      <c r="D55" s="3">
        <v>3309395.2600000002</v>
      </c>
    </row>
    <row r="56" spans="1:4" x14ac:dyDescent="0.25">
      <c r="D56" s="1"/>
    </row>
  </sheetData>
  <mergeCells count="9">
    <mergeCell ref="A20:C20"/>
    <mergeCell ref="A21:D21"/>
    <mergeCell ref="B22:D22"/>
    <mergeCell ref="A1:D1"/>
    <mergeCell ref="A3:A4"/>
    <mergeCell ref="D3:D4"/>
    <mergeCell ref="A5:D5"/>
    <mergeCell ref="B6:D6"/>
    <mergeCell ref="B12:D12"/>
  </mergeCells>
  <pageMargins left="0.46" right="0.33" top="0.51" bottom="0.47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fbels</dc:creator>
  <cp:lastModifiedBy>fbels</cp:lastModifiedBy>
  <cp:lastPrinted>2023-06-28T05:21:02Z</cp:lastPrinted>
  <dcterms:created xsi:type="dcterms:W3CDTF">2023-06-28T04:02:12Z</dcterms:created>
  <dcterms:modified xsi:type="dcterms:W3CDTF">2023-06-28T05:23:24Z</dcterms:modified>
</cp:coreProperties>
</file>