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4\отчеты 2021\"/>
    </mc:Choice>
  </mc:AlternateContent>
  <xr:revisionPtr revIDLastSave="0" documentId="13_ncr:1_{E14B55FA-8B78-48C7-8AEA-0C4269583EE0}" xr6:coauthVersionLast="40" xr6:coauthVersionMax="40" xr10:uidLastSave="{00000000-0000-0000-0000-000000000000}"/>
  <bookViews>
    <workbookView xWindow="0" yWindow="0" windowWidth="25170" windowHeight="10305" xr2:uid="{5A8EA088-1C5B-4E9E-AE6A-3DD1FFCDB3CB}"/>
  </bookViews>
  <sheets>
    <sheet name="тариф кратко" sheetId="2" r:id="rId1"/>
    <sheet name="тариф с расшифровкой" sheetId="1" r:id="rId2"/>
  </sheets>
  <definedNames>
    <definedName name="_xlnm.Print_Titles" localSheetId="0">'тариф кратко'!$7:$7</definedName>
    <definedName name="_xlnm.Print_Titles" localSheetId="1">'тариф с расшифровкой'!$4:$4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H11" i="2"/>
  <c r="H17" i="2"/>
  <c r="H18" i="2"/>
  <c r="E20" i="2"/>
  <c r="H8" i="2"/>
  <c r="G8" i="2"/>
  <c r="F20" i="2" l="1"/>
  <c r="E11" i="1" l="1"/>
  <c r="G18" i="2" l="1"/>
  <c r="G17" i="2"/>
  <c r="G16" i="2"/>
  <c r="G15" i="2"/>
  <c r="H15" i="2" s="1"/>
  <c r="G13" i="2"/>
  <c r="H13" i="2" s="1"/>
  <c r="G12" i="2"/>
  <c r="H12" i="2" s="1"/>
  <c r="G11" i="2"/>
  <c r="G10" i="2"/>
  <c r="H10" i="2" s="1"/>
  <c r="G9" i="2"/>
  <c r="H9" i="2" s="1"/>
  <c r="E30" i="1"/>
  <c r="E34" i="1"/>
  <c r="E35" i="1"/>
  <c r="E39" i="1"/>
  <c r="E41" i="1"/>
  <c r="E46" i="1"/>
  <c r="E56" i="1"/>
  <c r="E60" i="1"/>
  <c r="E5" i="1"/>
  <c r="D76" i="1"/>
  <c r="G20" i="2" l="1"/>
  <c r="H20" i="2"/>
  <c r="E76" i="1"/>
</calcChain>
</file>

<file path=xl/sharedStrings.xml><?xml version="1.0" encoding="utf-8"?>
<sst xmlns="http://schemas.openxmlformats.org/spreadsheetml/2006/main" count="150" uniqueCount="107">
  <si>
    <t>№</t>
  </si>
  <si>
    <t>Наименование работ</t>
  </si>
  <si>
    <t>Периодичность</t>
  </si>
  <si>
    <t>Содержание конструктивных элементов зданий</t>
  </si>
  <si>
    <t>-осмотры: кровель, деревянных конструкций крыш, фундаментов, отмосток, др.конструкт. элементов, стен, плит перекрытий подъездов, подвала, чердака</t>
  </si>
  <si>
    <t>2 раза в год</t>
  </si>
  <si>
    <t>- очистка кровли от мусора, удаление с кровли наледи, снега</t>
  </si>
  <si>
    <t>по мере необходимости</t>
  </si>
  <si>
    <t>- удаление мусора из здания (чердаков, подвалов)</t>
  </si>
  <si>
    <t>1 раз в год</t>
  </si>
  <si>
    <t xml:space="preserve">- укрепление коробок чердачных люков, навес замков на люки, подвальные двери, закрытие слуховых окон с ремонтом, </t>
  </si>
  <si>
    <t>-укрепление дверных пружин, ручек в подъездах, взрыхление граншлака (чердак), закрытие, открытие слуховых окон</t>
  </si>
  <si>
    <t>Содержание внутридомовых инженерных сетей (ВДИС)</t>
  </si>
  <si>
    <t>Осмотр ВДИС (водоснабжение, электроснабжение, водоотведение, отопление)</t>
  </si>
  <si>
    <t>2 раза в год или по мере необходимости</t>
  </si>
  <si>
    <t>Содержание общедомовых систем отопления, холодного и горячего водоснабжения, водоотведения</t>
  </si>
  <si>
    <t>1 раз в год  при подготовке к сезонной эксплуатации</t>
  </si>
  <si>
    <t>-слив  и наполнение водой системы отопления</t>
  </si>
  <si>
    <t>-регулировка и набивка сальников задвижек диаметром 80 и 100мм</t>
  </si>
  <si>
    <t>-промывка гидравлическим способом системы отопления</t>
  </si>
  <si>
    <t>- ликвидация воздушных пробок в системе отопления</t>
  </si>
  <si>
    <t>-смена набивки сальника в клапане вентиля ( Д=20-50мм)</t>
  </si>
  <si>
    <t>-прочистка трубопроводов ХВС, ГВС</t>
  </si>
  <si>
    <t>- подчеканка раструбов канализационных труб Д=50-100мм</t>
  </si>
  <si>
    <t>- снятие и установка крышек канализационных ревизий с заменой прокладок</t>
  </si>
  <si>
    <t>- прочистка дренажа штангами и спец. установками</t>
  </si>
  <si>
    <t>-  очистка канализационной сети от стояка до колодца ( лежак)</t>
  </si>
  <si>
    <t>Содержание электрических устройств мест общего пользования</t>
  </si>
  <si>
    <t>- смена перегоревших электрических лампочек на посадочных местах лифтов, тамбурах и над входом в подъезд</t>
  </si>
  <si>
    <t>- осмотр линий электрических сетей и электрооборудования</t>
  </si>
  <si>
    <t>-планово предупредительный ремонт поэтажных щитков и электрощитовых</t>
  </si>
  <si>
    <t>-снятие показаний общедомовых приборов учёта э/э</t>
  </si>
  <si>
    <t>ежемесячно</t>
  </si>
  <si>
    <t>3.</t>
  </si>
  <si>
    <t>Содержание придомовой территории ( в т.ч. благоустройство)</t>
  </si>
  <si>
    <t>Ежемесячно</t>
  </si>
  <si>
    <t>-уборка территории от мусора</t>
  </si>
  <si>
    <t>-содержание МАФ</t>
  </si>
  <si>
    <t>- содержание мусорных контейнерных площадок</t>
  </si>
  <si>
    <t>4.</t>
  </si>
  <si>
    <t>Содержание мест общего пользования (подметание, мытьё, уборка от мусора)</t>
  </si>
  <si>
    <t>5.</t>
  </si>
  <si>
    <t>-содержание ОДП</t>
  </si>
  <si>
    <t>-ремонт, поверка</t>
  </si>
  <si>
    <t>-снятие показаний с инспектором РСО, передача данных в РСО</t>
  </si>
  <si>
    <t>6</t>
  </si>
  <si>
    <t>Дератизация, дезинсекция</t>
  </si>
  <si>
    <t>Ежемесячно по мере необ-ти</t>
  </si>
  <si>
    <t>ИТОГО по содержанию:</t>
  </si>
  <si>
    <t>7.</t>
  </si>
  <si>
    <t>Содержание аварийно-диспетчерской службы</t>
  </si>
  <si>
    <t>Круглосуточно</t>
  </si>
  <si>
    <t>- ликвидация аварий</t>
  </si>
  <si>
    <t>-принятие мер по локализации аварий</t>
  </si>
  <si>
    <t>-проведение необходимых ремонтных работ, исключающих повторение аварий.</t>
  </si>
  <si>
    <t>-приём заявок диспетчером</t>
  </si>
  <si>
    <t>8.</t>
  </si>
  <si>
    <t xml:space="preserve">Текущий ремонт общего имущества </t>
  </si>
  <si>
    <t>(до 15%от общего объёма)</t>
  </si>
  <si>
    <t>По мере необходимости</t>
  </si>
  <si>
    <t>- устранение деформаций, усиление участков фундаментов, ремонт вентиляционных проходов, входов в подвал.</t>
  </si>
  <si>
    <t>-заделка швов и трещин, укрепление перекрытий</t>
  </si>
  <si>
    <t>-смена и восстановление отдельных элементов окон и дверей, ремонт окон, смена стёкол толщиной до 3мм, ремонт дверных полотен.</t>
  </si>
  <si>
    <t>-восстановление или замена отдельных участков лестниц, крыльца, козырька, под входами в подъезды, подвалы.</t>
  </si>
  <si>
    <t>-восстановление отделки стен, потолков, полов отдельными участками в подъездах, технических помещениях.</t>
  </si>
  <si>
    <t>-установка, замена  и восстанов-ление работоспособности отдельных элементов и частей ВДИС ( за исключением общедомовых приборов учёта)</t>
  </si>
  <si>
    <t>-ремонт и восстановление ограждений, контейнерных плит (в т.ч. покраска)</t>
  </si>
  <si>
    <t>-ремонт МАФ (скамейки, детские площадки)</t>
  </si>
  <si>
    <t>9.</t>
  </si>
  <si>
    <t>Содержание лифтового хозяйства</t>
  </si>
  <si>
    <t>-содержание и ремонт лифтов</t>
  </si>
  <si>
    <t>-диспетчерская связь</t>
  </si>
  <si>
    <t>-уборка лифтов подрядной организацией.</t>
  </si>
  <si>
    <t>10.</t>
  </si>
  <si>
    <t>Расходы по управлению</t>
  </si>
  <si>
    <t>-организация системы технического осмотра и обслуживание общего имущества. Обследование с целью определения технического и физического состояния</t>
  </si>
  <si>
    <t>-планирование работ, услуг по содержанию и ремонту общего имущества; заключение договоров с подрядными организациями.</t>
  </si>
  <si>
    <t>-договорная работа с РСО, контроль за их исполнением.</t>
  </si>
  <si>
    <t>-осуществление расчётов и оплат по заключённым договорам.</t>
  </si>
  <si>
    <t>-услуги расчётного центра (начисление платы за содержание и т.р. жилья, коммунальные услуги, найм, кап. ремонт).</t>
  </si>
  <si>
    <t>Направление платёжных квитанций жителям, оформление отдельным категориям граждан мер соц. поддержки,  перерасчёты, сверка расчётов)</t>
  </si>
  <si>
    <t>-организация работы с ИПУ ввод в эксплуатацию, начисления проверки.</t>
  </si>
  <si>
    <t>-организация работы с населением (рассмотрение жалоб, обращений, приёмка заявлений)</t>
  </si>
  <si>
    <t>-осуществление функций по вопросам регистрации и снятия с регистрационного учёта граждан, выдача справок, удостоверение отдельных видов доверенностей</t>
  </si>
  <si>
    <t>-претензионная работа с юридическими  и физическими лицами.</t>
  </si>
  <si>
    <t>-взаимодействие с государственными службами (УФМС, Социальная защита населения, военный комиссариат и т.д.)</t>
  </si>
  <si>
    <t>-организация и проведение работ по предписаниям контролирующих органов</t>
  </si>
  <si>
    <t>-проведение закупочной деятельности ФЗ №223</t>
  </si>
  <si>
    <t>-иные работы, предусмотренные действующим законодательством.</t>
  </si>
  <si>
    <t>ИТОГО:  плата</t>
  </si>
  <si>
    <t>за содержание ,  т.р. жилья и управление дома</t>
  </si>
  <si>
    <t>с лифтами</t>
  </si>
  <si>
    <t>Стоимость  руб/кв.м</t>
  </si>
  <si>
    <t>ТСН "Акаддем-24"</t>
  </si>
  <si>
    <t>Тариф</t>
  </si>
  <si>
    <t>начислено за месяц</t>
  </si>
  <si>
    <t>Площадь жилых помещений</t>
  </si>
  <si>
    <t>Обслуживание общедомовых приборов учёта</t>
  </si>
  <si>
    <t>ТСН "Академ-24"</t>
  </si>
  <si>
    <t>Содержание мест общего пользования (подметание, мытьё, уборка от мусора,дезинфекция)</t>
  </si>
  <si>
    <t>Ежедневно</t>
  </si>
  <si>
    <t>ежедневно</t>
  </si>
  <si>
    <t>Стоимость  руб/кв.м 2020 г.</t>
  </si>
  <si>
    <t>Стоимость  руб/кв.м 2021 г.</t>
  </si>
  <si>
    <t>начислено за год 2021 г.</t>
  </si>
  <si>
    <t>2021 г.</t>
  </si>
  <si>
    <t xml:space="preserve">Утверждено Общее собрание 15 июня 2021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</si>
</sst>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/>
    <xf numFmtId="4" fontId="0" fillId="0" borderId="0" xfId="0" applyNumberFormat="1" applyAlignment="1"/>
    <xf numFmtId="4" fontId="0" fillId="0" borderId="1" xfId="0" applyNumberForma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1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26CD2-28BE-47A0-849E-63FD334884A8}">
  <dimension ref="B1:H24"/>
  <sheetViews>
    <sheetView tabSelected="1" topLeftCell="A16" workbookViewId="0">
      <selection activeCell="E7" sqref="E7"/>
    </sheetView>
  </sheetViews>
  <sheetFormatPr defaultRowHeight="15" x14ac:dyDescent="0.25"/>
  <cols>
    <col min="1" max="2" width="3.7109375" style="2" customWidth="1"/>
    <col min="3" max="3" width="37.42578125" style="2" customWidth="1"/>
    <col min="4" max="5" width="17.28515625" style="2" customWidth="1"/>
    <col min="6" max="6" width="11" style="2" customWidth="1"/>
    <col min="7" max="7" width="12.28515625" style="2" customWidth="1"/>
    <col min="8" max="8" width="11.42578125" style="2" customWidth="1"/>
    <col min="9" max="9" width="15.85546875" style="2" customWidth="1"/>
    <col min="10" max="10" width="15.28515625" style="2" customWidth="1"/>
    <col min="11" max="16384" width="9.140625" style="2"/>
  </cols>
  <sheetData>
    <row r="1" spans="2:8" x14ac:dyDescent="0.25">
      <c r="E1" s="2" t="s">
        <v>106</v>
      </c>
    </row>
    <row r="4" spans="2:8" x14ac:dyDescent="0.25">
      <c r="C4" s="3" t="s">
        <v>98</v>
      </c>
    </row>
    <row r="5" spans="2:8" x14ac:dyDescent="0.25">
      <c r="C5" s="2" t="s">
        <v>94</v>
      </c>
      <c r="D5" s="2" t="s">
        <v>105</v>
      </c>
    </row>
    <row r="6" spans="2:8" x14ac:dyDescent="0.25">
      <c r="C6" s="2" t="s">
        <v>96</v>
      </c>
      <c r="G6" s="2">
        <v>11071.5</v>
      </c>
    </row>
    <row r="7" spans="2:8" ht="93.75" x14ac:dyDescent="0.25">
      <c r="B7" s="1" t="s">
        <v>0</v>
      </c>
      <c r="C7" s="1" t="s">
        <v>1</v>
      </c>
      <c r="D7" s="1" t="s">
        <v>2</v>
      </c>
      <c r="E7" s="1" t="s">
        <v>102</v>
      </c>
      <c r="F7" s="1" t="s">
        <v>103</v>
      </c>
      <c r="G7" s="6" t="s">
        <v>95</v>
      </c>
      <c r="H7" s="6" t="s">
        <v>104</v>
      </c>
    </row>
    <row r="8" spans="2:8" ht="37.5" x14ac:dyDescent="0.25">
      <c r="B8" s="1">
        <v>1</v>
      </c>
      <c r="C8" s="7" t="s">
        <v>3</v>
      </c>
      <c r="D8" s="1"/>
      <c r="E8" s="1">
        <v>0.3</v>
      </c>
      <c r="F8" s="1">
        <v>0.3</v>
      </c>
      <c r="G8" s="5">
        <f>11071.5*F8</f>
        <v>3321.45</v>
      </c>
      <c r="H8" s="5">
        <f>G8*12</f>
        <v>39857.399999999994</v>
      </c>
    </row>
    <row r="9" spans="2:8" ht="37.5" x14ac:dyDescent="0.25">
      <c r="B9" s="1">
        <v>2</v>
      </c>
      <c r="C9" s="7" t="s">
        <v>12</v>
      </c>
      <c r="D9" s="1" t="s">
        <v>35</v>
      </c>
      <c r="E9" s="1">
        <v>3.68</v>
      </c>
      <c r="F9" s="1">
        <v>3.68</v>
      </c>
      <c r="G9" s="5">
        <f t="shared" ref="G9:G18" si="0">11071.5*F9</f>
        <v>40743.120000000003</v>
      </c>
      <c r="H9" s="5">
        <f t="shared" ref="H9:H15" si="1">G9*12</f>
        <v>488917.44000000006</v>
      </c>
    </row>
    <row r="10" spans="2:8" ht="56.25" x14ac:dyDescent="0.25">
      <c r="B10" s="1" t="s">
        <v>33</v>
      </c>
      <c r="C10" s="7" t="s">
        <v>34</v>
      </c>
      <c r="D10" s="1" t="s">
        <v>35</v>
      </c>
      <c r="E10" s="1">
        <v>1.8</v>
      </c>
      <c r="F10" s="1">
        <v>1.8</v>
      </c>
      <c r="G10" s="5">
        <f t="shared" si="0"/>
        <v>19928.7</v>
      </c>
      <c r="H10" s="5">
        <f t="shared" si="1"/>
        <v>239144.40000000002</v>
      </c>
    </row>
    <row r="11" spans="2:8" ht="75" x14ac:dyDescent="0.25">
      <c r="B11" s="1" t="s">
        <v>39</v>
      </c>
      <c r="C11" s="7" t="s">
        <v>99</v>
      </c>
      <c r="D11" s="1" t="s">
        <v>100</v>
      </c>
      <c r="E11" s="1">
        <v>1.72</v>
      </c>
      <c r="F11" s="1">
        <v>1.9</v>
      </c>
      <c r="G11" s="5">
        <f t="shared" si="0"/>
        <v>21035.85</v>
      </c>
      <c r="H11" s="5">
        <f>G11*6+1.72*6*11071.5</f>
        <v>240472.97999999998</v>
      </c>
    </row>
    <row r="12" spans="2:8" ht="37.5" x14ac:dyDescent="0.25">
      <c r="B12" s="1" t="s">
        <v>41</v>
      </c>
      <c r="C12" s="7" t="s">
        <v>97</v>
      </c>
      <c r="D12" s="1" t="s">
        <v>35</v>
      </c>
      <c r="E12" s="1">
        <v>0.37</v>
      </c>
      <c r="F12" s="1">
        <v>0.37</v>
      </c>
      <c r="G12" s="5">
        <f t="shared" si="0"/>
        <v>4096.4549999999999</v>
      </c>
      <c r="H12" s="5">
        <f t="shared" si="1"/>
        <v>49157.46</v>
      </c>
    </row>
    <row r="13" spans="2:8" ht="56.25" x14ac:dyDescent="0.25">
      <c r="B13" s="1" t="s">
        <v>45</v>
      </c>
      <c r="C13" s="7" t="s">
        <v>46</v>
      </c>
      <c r="D13" s="1" t="s">
        <v>47</v>
      </c>
      <c r="E13" s="1">
        <v>0.13</v>
      </c>
      <c r="F13" s="1">
        <v>0.13</v>
      </c>
      <c r="G13" s="5">
        <f t="shared" si="0"/>
        <v>1439.2950000000001</v>
      </c>
      <c r="H13" s="5">
        <f t="shared" si="1"/>
        <v>17271.54</v>
      </c>
    </row>
    <row r="14" spans="2:8" ht="18.75" x14ac:dyDescent="0.25">
      <c r="B14" s="9" t="s">
        <v>48</v>
      </c>
      <c r="C14" s="10"/>
      <c r="D14" s="10"/>
      <c r="G14" s="5"/>
      <c r="H14" s="5"/>
    </row>
    <row r="15" spans="2:8" ht="37.5" x14ac:dyDescent="0.25">
      <c r="B15" s="1" t="s">
        <v>49</v>
      </c>
      <c r="C15" s="7" t="s">
        <v>50</v>
      </c>
      <c r="D15" s="1" t="s">
        <v>51</v>
      </c>
      <c r="E15" s="1">
        <v>1.1000000000000001</v>
      </c>
      <c r="F15" s="1">
        <v>1.1000000000000001</v>
      </c>
      <c r="G15" s="5">
        <f t="shared" si="0"/>
        <v>12178.650000000001</v>
      </c>
      <c r="H15" s="5">
        <f t="shared" si="1"/>
        <v>146143.80000000002</v>
      </c>
    </row>
    <row r="16" spans="2:8" ht="56.25" x14ac:dyDescent="0.25">
      <c r="B16" s="1" t="s">
        <v>56</v>
      </c>
      <c r="C16" s="7" t="s">
        <v>57</v>
      </c>
      <c r="D16" s="1" t="s">
        <v>59</v>
      </c>
      <c r="E16" s="1">
        <v>3</v>
      </c>
      <c r="F16" s="1">
        <v>3.92</v>
      </c>
      <c r="G16" s="5">
        <f t="shared" si="0"/>
        <v>43400.28</v>
      </c>
      <c r="H16" s="5">
        <f>G16*6+3*6*11071.5</f>
        <v>459688.68</v>
      </c>
    </row>
    <row r="17" spans="2:8" ht="37.5" x14ac:dyDescent="0.25">
      <c r="B17" s="1" t="s">
        <v>68</v>
      </c>
      <c r="C17" s="7" t="s">
        <v>69</v>
      </c>
      <c r="D17" s="1" t="s">
        <v>35</v>
      </c>
      <c r="E17" s="1">
        <v>4.79</v>
      </c>
      <c r="F17" s="1">
        <v>4.5199999999999996</v>
      </c>
      <c r="G17" s="5">
        <f t="shared" si="0"/>
        <v>50043.179999999993</v>
      </c>
      <c r="H17" s="5">
        <f>G17*6+4.79*6*11071.5</f>
        <v>618453.99</v>
      </c>
    </row>
    <row r="18" spans="2:8" ht="37.5" x14ac:dyDescent="0.25">
      <c r="B18" s="1" t="s">
        <v>73</v>
      </c>
      <c r="C18" s="7" t="s">
        <v>74</v>
      </c>
      <c r="D18" s="1" t="s">
        <v>32</v>
      </c>
      <c r="E18" s="1">
        <v>3.9</v>
      </c>
      <c r="F18" s="1">
        <v>5</v>
      </c>
      <c r="G18" s="5">
        <f t="shared" si="0"/>
        <v>55357.5</v>
      </c>
      <c r="H18" s="5">
        <f>G18*6+E18*6*11071.5</f>
        <v>591218.1</v>
      </c>
    </row>
    <row r="19" spans="2:8" ht="18.75" x14ac:dyDescent="0.25">
      <c r="B19" s="9" t="s">
        <v>89</v>
      </c>
      <c r="C19" s="10"/>
      <c r="D19" s="10"/>
      <c r="E19" s="10"/>
      <c r="F19" s="10"/>
      <c r="G19" s="5"/>
      <c r="H19" s="5"/>
    </row>
    <row r="20" spans="2:8" ht="18.75" x14ac:dyDescent="0.25">
      <c r="B20" s="9" t="s">
        <v>90</v>
      </c>
      <c r="C20" s="10"/>
      <c r="D20" s="10" t="s">
        <v>91</v>
      </c>
      <c r="E20" s="10">
        <f>SUM(E8:E19)</f>
        <v>20.79</v>
      </c>
      <c r="F20" s="10">
        <f>SUM(F8:F19)</f>
        <v>22.72</v>
      </c>
      <c r="G20" s="5">
        <f>SUM(G8:G19)</f>
        <v>251544.47999999998</v>
      </c>
      <c r="H20" s="5">
        <f>SUM(H8:H19)</f>
        <v>2890325.7900000005</v>
      </c>
    </row>
    <row r="24" spans="2:8" x14ac:dyDescent="0.25">
      <c r="G24" s="4"/>
    </row>
  </sheetData>
  <pageMargins left="0.31496062992125984" right="0.31496062992125984" top="0.7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A8F9-D5DF-4749-A1BC-A8A9C945DD93}">
  <dimension ref="A1:H80"/>
  <sheetViews>
    <sheetView topLeftCell="A51" workbookViewId="0">
      <selection activeCell="G57" sqref="G57"/>
    </sheetView>
  </sheetViews>
  <sheetFormatPr defaultRowHeight="15" x14ac:dyDescent="0.25"/>
  <cols>
    <col min="1" max="1" width="4.5703125" style="2" customWidth="1"/>
    <col min="2" max="2" width="51.7109375" style="2" customWidth="1"/>
    <col min="3" max="3" width="12.140625" style="2" customWidth="1"/>
    <col min="4" max="4" width="7.85546875" style="2" customWidth="1"/>
    <col min="5" max="5" width="9.85546875" style="2" customWidth="1"/>
    <col min="6" max="7" width="9.140625" style="2"/>
    <col min="8" max="8" width="15.85546875" style="2" customWidth="1"/>
    <col min="9" max="9" width="15.28515625" style="2" customWidth="1"/>
    <col min="10" max="16384" width="9.140625" style="2"/>
  </cols>
  <sheetData>
    <row r="1" spans="1:8" x14ac:dyDescent="0.25">
      <c r="B1" s="3" t="s">
        <v>93</v>
      </c>
    </row>
    <row r="2" spans="1:8" x14ac:dyDescent="0.25">
      <c r="B2" s="2" t="s">
        <v>94</v>
      </c>
      <c r="C2" s="2">
        <v>2021</v>
      </c>
    </row>
    <row r="3" spans="1:8" x14ac:dyDescent="0.25">
      <c r="B3" s="2" t="s">
        <v>96</v>
      </c>
      <c r="E3" s="2">
        <v>11071.5</v>
      </c>
    </row>
    <row r="4" spans="1:8" ht="93.75" x14ac:dyDescent="0.25">
      <c r="A4" s="1" t="s">
        <v>0</v>
      </c>
      <c r="B4" s="1" t="s">
        <v>1</v>
      </c>
      <c r="C4" s="1" t="s">
        <v>2</v>
      </c>
      <c r="D4" s="1" t="s">
        <v>92</v>
      </c>
      <c r="E4" s="6" t="s">
        <v>95</v>
      </c>
    </row>
    <row r="5" spans="1:8" ht="37.5" x14ac:dyDescent="0.25">
      <c r="A5" s="1">
        <v>1</v>
      </c>
      <c r="B5" s="7" t="s">
        <v>3</v>
      </c>
      <c r="C5" s="1"/>
      <c r="D5" s="1">
        <v>0.3</v>
      </c>
      <c r="E5" s="5">
        <f>11071.5*D5</f>
        <v>3321.45</v>
      </c>
      <c r="G5" s="4"/>
    </row>
    <row r="6" spans="1:8" ht="93.75" x14ac:dyDescent="0.25">
      <c r="A6" s="1"/>
      <c r="B6" s="7" t="s">
        <v>4</v>
      </c>
      <c r="C6" s="1" t="s">
        <v>5</v>
      </c>
      <c r="D6" s="1"/>
      <c r="E6" s="5"/>
    </row>
    <row r="7" spans="1:8" ht="56.25" x14ac:dyDescent="0.25">
      <c r="A7" s="1"/>
      <c r="B7" s="7" t="s">
        <v>6</v>
      </c>
      <c r="C7" s="1" t="s">
        <v>7</v>
      </c>
      <c r="D7" s="1"/>
      <c r="E7" s="5"/>
    </row>
    <row r="8" spans="1:8" ht="37.5" x14ac:dyDescent="0.25">
      <c r="A8" s="1"/>
      <c r="B8" s="7" t="s">
        <v>8</v>
      </c>
      <c r="C8" s="1" t="s">
        <v>9</v>
      </c>
      <c r="D8" s="1"/>
      <c r="E8" s="5"/>
    </row>
    <row r="9" spans="1:8" ht="56.25" x14ac:dyDescent="0.25">
      <c r="A9" s="1"/>
      <c r="B9" s="7" t="s">
        <v>10</v>
      </c>
      <c r="C9" s="1" t="s">
        <v>7</v>
      </c>
      <c r="D9" s="1"/>
      <c r="E9" s="5"/>
    </row>
    <row r="10" spans="1:8" ht="75" x14ac:dyDescent="0.25">
      <c r="A10" s="1"/>
      <c r="B10" s="7" t="s">
        <v>11</v>
      </c>
      <c r="C10" s="1" t="s">
        <v>7</v>
      </c>
      <c r="D10" s="1"/>
      <c r="E10" s="5"/>
    </row>
    <row r="11" spans="1:8" ht="37.5" x14ac:dyDescent="0.25">
      <c r="A11" s="1">
        <v>2</v>
      </c>
      <c r="B11" s="7" t="s">
        <v>12</v>
      </c>
      <c r="C11" s="1"/>
      <c r="D11" s="1">
        <v>3.68</v>
      </c>
      <c r="E11" s="5">
        <f>11071.5*D11</f>
        <v>40743.120000000003</v>
      </c>
      <c r="G11" s="4"/>
      <c r="H11" s="4"/>
    </row>
    <row r="12" spans="1:8" ht="93.75" x14ac:dyDescent="0.25">
      <c r="A12" s="8"/>
      <c r="B12" s="7" t="s">
        <v>13</v>
      </c>
      <c r="C12" s="1" t="s">
        <v>14</v>
      </c>
      <c r="D12" s="1"/>
      <c r="E12" s="5"/>
    </row>
    <row r="13" spans="1:8" ht="131.25" x14ac:dyDescent="0.25">
      <c r="A13" s="8"/>
      <c r="B13" s="7" t="s">
        <v>15</v>
      </c>
      <c r="C13" s="1" t="s">
        <v>16</v>
      </c>
      <c r="D13" s="1"/>
      <c r="E13" s="5"/>
    </row>
    <row r="14" spans="1:8" ht="37.5" x14ac:dyDescent="0.25">
      <c r="A14" s="1"/>
      <c r="B14" s="7" t="s">
        <v>17</v>
      </c>
      <c r="C14" s="1"/>
      <c r="D14" s="1"/>
      <c r="E14" s="5"/>
    </row>
    <row r="15" spans="1:8" ht="37.5" x14ac:dyDescent="0.25">
      <c r="A15" s="1"/>
      <c r="B15" s="7" t="s">
        <v>18</v>
      </c>
      <c r="C15" s="1"/>
      <c r="D15" s="1"/>
      <c r="E15" s="5"/>
    </row>
    <row r="16" spans="1:8" ht="37.5" x14ac:dyDescent="0.25">
      <c r="A16" s="1"/>
      <c r="B16" s="7" t="s">
        <v>19</v>
      </c>
      <c r="C16" s="1"/>
      <c r="D16" s="1"/>
      <c r="E16" s="5"/>
    </row>
    <row r="17" spans="1:5" ht="37.5" x14ac:dyDescent="0.25">
      <c r="A17" s="1"/>
      <c r="B17" s="7" t="s">
        <v>20</v>
      </c>
      <c r="C17" s="1"/>
      <c r="D17" s="1"/>
      <c r="E17" s="5"/>
    </row>
    <row r="18" spans="1:5" ht="37.5" x14ac:dyDescent="0.25">
      <c r="A18" s="1"/>
      <c r="B18" s="7" t="s">
        <v>21</v>
      </c>
      <c r="C18" s="1"/>
      <c r="D18" s="1"/>
      <c r="E18" s="5"/>
    </row>
    <row r="19" spans="1:5" ht="18.75" x14ac:dyDescent="0.25">
      <c r="A19" s="1"/>
      <c r="B19" s="7" t="s">
        <v>22</v>
      </c>
      <c r="C19" s="1"/>
      <c r="D19" s="1"/>
      <c r="E19" s="5"/>
    </row>
    <row r="20" spans="1:5" ht="37.5" x14ac:dyDescent="0.25">
      <c r="A20" s="1"/>
      <c r="B20" s="7" t="s">
        <v>23</v>
      </c>
      <c r="C20" s="1"/>
      <c r="D20" s="1"/>
      <c r="E20" s="5"/>
    </row>
    <row r="21" spans="1:5" ht="56.25" x14ac:dyDescent="0.25">
      <c r="A21" s="1"/>
      <c r="B21" s="7" t="s">
        <v>24</v>
      </c>
      <c r="C21" s="1"/>
      <c r="D21" s="1"/>
      <c r="E21" s="5"/>
    </row>
    <row r="22" spans="1:5" ht="37.5" x14ac:dyDescent="0.25">
      <c r="A22" s="1"/>
      <c r="B22" s="7" t="s">
        <v>25</v>
      </c>
      <c r="C22" s="1"/>
      <c r="D22" s="1"/>
      <c r="E22" s="5"/>
    </row>
    <row r="23" spans="1:5" ht="37.5" x14ac:dyDescent="0.25">
      <c r="A23" s="1"/>
      <c r="B23" s="7" t="s">
        <v>26</v>
      </c>
      <c r="C23" s="1"/>
      <c r="D23" s="1"/>
      <c r="E23" s="5"/>
    </row>
    <row r="24" spans="1:5" ht="37.5" x14ac:dyDescent="0.25">
      <c r="A24" s="8"/>
      <c r="B24" s="7" t="s">
        <v>27</v>
      </c>
      <c r="C24" s="1"/>
      <c r="D24" s="1"/>
      <c r="E24" s="5"/>
    </row>
    <row r="25" spans="1:5" ht="56.25" x14ac:dyDescent="0.25">
      <c r="A25" s="1"/>
      <c r="B25" s="7" t="s">
        <v>28</v>
      </c>
      <c r="C25" s="1" t="s">
        <v>7</v>
      </c>
      <c r="D25" s="1"/>
      <c r="E25" s="5"/>
    </row>
    <row r="26" spans="1:5" ht="18.75" x14ac:dyDescent="0.25">
      <c r="A26" s="1"/>
      <c r="B26" s="7"/>
      <c r="C26" s="1"/>
      <c r="D26" s="1"/>
      <c r="E26" s="5"/>
    </row>
    <row r="27" spans="1:5" ht="37.5" x14ac:dyDescent="0.25">
      <c r="A27" s="1"/>
      <c r="B27" s="7" t="s">
        <v>29</v>
      </c>
      <c r="C27" s="1" t="s">
        <v>5</v>
      </c>
      <c r="D27" s="1"/>
      <c r="E27" s="5"/>
    </row>
    <row r="28" spans="1:5" ht="37.5" x14ac:dyDescent="0.25">
      <c r="A28" s="1"/>
      <c r="B28" s="7" t="s">
        <v>30</v>
      </c>
      <c r="C28" s="1" t="s">
        <v>9</v>
      </c>
      <c r="D28" s="1"/>
      <c r="E28" s="5"/>
    </row>
    <row r="29" spans="1:5" ht="37.5" x14ac:dyDescent="0.25">
      <c r="A29" s="1"/>
      <c r="B29" s="7" t="s">
        <v>31</v>
      </c>
      <c r="C29" s="1" t="s">
        <v>32</v>
      </c>
      <c r="D29" s="1"/>
      <c r="E29" s="5"/>
    </row>
    <row r="30" spans="1:5" ht="37.5" x14ac:dyDescent="0.25">
      <c r="A30" s="1" t="s">
        <v>33</v>
      </c>
      <c r="B30" s="7" t="s">
        <v>34</v>
      </c>
      <c r="C30" s="1" t="s">
        <v>101</v>
      </c>
      <c r="D30" s="1">
        <v>1.8</v>
      </c>
      <c r="E30" s="5">
        <f t="shared" ref="E30:E60" si="0">11071.5*D30</f>
        <v>19928.7</v>
      </c>
    </row>
    <row r="31" spans="1:5" ht="18.75" x14ac:dyDescent="0.25">
      <c r="A31" s="1"/>
      <c r="B31" s="7" t="s">
        <v>36</v>
      </c>
      <c r="C31" s="1"/>
      <c r="D31" s="1"/>
      <c r="E31" s="5"/>
    </row>
    <row r="32" spans="1:5" ht="18.75" x14ac:dyDescent="0.25">
      <c r="A32" s="1"/>
      <c r="B32" s="7" t="s">
        <v>37</v>
      </c>
      <c r="C32" s="1"/>
      <c r="D32" s="1"/>
      <c r="E32" s="5"/>
    </row>
    <row r="33" spans="1:7" ht="37.5" x14ac:dyDescent="0.25">
      <c r="A33" s="1"/>
      <c r="B33" s="7" t="s">
        <v>38</v>
      </c>
      <c r="C33" s="1"/>
      <c r="D33" s="1"/>
      <c r="E33" s="5"/>
    </row>
    <row r="34" spans="1:7" ht="37.5" x14ac:dyDescent="0.25">
      <c r="A34" s="1" t="s">
        <v>39</v>
      </c>
      <c r="B34" s="7" t="s">
        <v>40</v>
      </c>
      <c r="C34" s="1" t="s">
        <v>101</v>
      </c>
      <c r="D34" s="1">
        <v>1.9</v>
      </c>
      <c r="E34" s="5">
        <f t="shared" si="0"/>
        <v>21035.85</v>
      </c>
    </row>
    <row r="35" spans="1:7" ht="37.5" x14ac:dyDescent="0.25">
      <c r="A35" s="1" t="s">
        <v>41</v>
      </c>
      <c r="B35" s="7" t="s">
        <v>97</v>
      </c>
      <c r="C35" s="1" t="s">
        <v>35</v>
      </c>
      <c r="D35" s="1">
        <v>0.37</v>
      </c>
      <c r="E35" s="5">
        <f t="shared" si="0"/>
        <v>4096.4549999999999</v>
      </c>
      <c r="G35" s="4"/>
    </row>
    <row r="36" spans="1:7" ht="18.75" x14ac:dyDescent="0.25">
      <c r="A36" s="1"/>
      <c r="B36" s="7" t="s">
        <v>42</v>
      </c>
      <c r="C36" s="1"/>
      <c r="D36" s="1"/>
      <c r="E36" s="5"/>
    </row>
    <row r="37" spans="1:7" ht="18.75" x14ac:dyDescent="0.25">
      <c r="A37" s="1"/>
      <c r="B37" s="7" t="s">
        <v>43</v>
      </c>
      <c r="C37" s="1"/>
      <c r="D37" s="1"/>
      <c r="E37" s="5"/>
    </row>
    <row r="38" spans="1:7" ht="37.5" x14ac:dyDescent="0.25">
      <c r="A38" s="1"/>
      <c r="B38" s="7" t="s">
        <v>44</v>
      </c>
      <c r="C38" s="1"/>
      <c r="D38" s="1"/>
      <c r="E38" s="5"/>
    </row>
    <row r="39" spans="1:7" ht="75" x14ac:dyDescent="0.25">
      <c r="A39" s="1" t="s">
        <v>45</v>
      </c>
      <c r="B39" s="7" t="s">
        <v>46</v>
      </c>
      <c r="C39" s="1" t="s">
        <v>47</v>
      </c>
      <c r="D39" s="1">
        <v>0.13</v>
      </c>
      <c r="E39" s="5">
        <f t="shared" si="0"/>
        <v>1439.2950000000001</v>
      </c>
      <c r="G39" s="4"/>
    </row>
    <row r="40" spans="1:7" ht="18.75" x14ac:dyDescent="0.25">
      <c r="A40" s="9" t="s">
        <v>48</v>
      </c>
      <c r="B40" s="10"/>
      <c r="C40" s="10">
        <v>7.83</v>
      </c>
      <c r="E40" s="5"/>
    </row>
    <row r="41" spans="1:7" ht="37.5" x14ac:dyDescent="0.25">
      <c r="A41" s="1" t="s">
        <v>49</v>
      </c>
      <c r="B41" s="7" t="s">
        <v>50</v>
      </c>
      <c r="C41" s="1" t="s">
        <v>51</v>
      </c>
      <c r="D41" s="1">
        <v>1.1000000000000001</v>
      </c>
      <c r="E41" s="5">
        <f t="shared" si="0"/>
        <v>12178.650000000001</v>
      </c>
      <c r="G41" s="4"/>
    </row>
    <row r="42" spans="1:7" ht="18.75" x14ac:dyDescent="0.25">
      <c r="A42" s="1"/>
      <c r="B42" s="7" t="s">
        <v>52</v>
      </c>
      <c r="C42" s="1"/>
      <c r="D42" s="1"/>
      <c r="E42" s="5"/>
    </row>
    <row r="43" spans="1:7" ht="18.75" x14ac:dyDescent="0.25">
      <c r="A43" s="1"/>
      <c r="B43" s="7" t="s">
        <v>53</v>
      </c>
      <c r="C43" s="1"/>
      <c r="D43" s="1"/>
      <c r="E43" s="5"/>
    </row>
    <row r="44" spans="1:7" ht="37.5" x14ac:dyDescent="0.25">
      <c r="A44" s="1"/>
      <c r="B44" s="7" t="s">
        <v>54</v>
      </c>
      <c r="C44" s="1"/>
      <c r="D44" s="1"/>
      <c r="E44" s="5"/>
      <c r="G44" s="4"/>
    </row>
    <row r="45" spans="1:7" ht="18.75" x14ac:dyDescent="0.25">
      <c r="A45" s="1"/>
      <c r="B45" s="7" t="s">
        <v>55</v>
      </c>
      <c r="C45" s="1"/>
      <c r="D45" s="1"/>
      <c r="E45" s="5"/>
    </row>
    <row r="46" spans="1:7" ht="56.25" x14ac:dyDescent="0.25">
      <c r="A46" s="1" t="s">
        <v>56</v>
      </c>
      <c r="B46" s="7" t="s">
        <v>57</v>
      </c>
      <c r="C46" s="1" t="s">
        <v>59</v>
      </c>
      <c r="D46" s="1">
        <v>3.92</v>
      </c>
      <c r="E46" s="5">
        <f t="shared" si="0"/>
        <v>43400.28</v>
      </c>
      <c r="F46" s="4"/>
      <c r="G46" s="4"/>
    </row>
    <row r="47" spans="1:7" ht="18.75" x14ac:dyDescent="0.25">
      <c r="A47" s="1"/>
      <c r="B47" s="7" t="s">
        <v>58</v>
      </c>
      <c r="C47" s="1"/>
      <c r="D47" s="1"/>
      <c r="E47" s="5"/>
    </row>
    <row r="48" spans="1:7" ht="75" x14ac:dyDescent="0.25">
      <c r="A48" s="1"/>
      <c r="B48" s="7" t="s">
        <v>60</v>
      </c>
      <c r="C48" s="1"/>
      <c r="D48" s="1"/>
      <c r="E48" s="5"/>
    </row>
    <row r="49" spans="1:5" ht="37.5" x14ac:dyDescent="0.25">
      <c r="A49" s="1"/>
      <c r="B49" s="7" t="s">
        <v>61</v>
      </c>
      <c r="C49" s="1"/>
      <c r="D49" s="1"/>
      <c r="E49" s="5"/>
    </row>
    <row r="50" spans="1:5" ht="75" x14ac:dyDescent="0.25">
      <c r="A50" s="1"/>
      <c r="B50" s="7" t="s">
        <v>62</v>
      </c>
      <c r="C50" s="1"/>
      <c r="D50" s="1"/>
      <c r="E50" s="5"/>
    </row>
    <row r="51" spans="1:5" ht="56.25" x14ac:dyDescent="0.25">
      <c r="A51" s="1"/>
      <c r="B51" s="7" t="s">
        <v>63</v>
      </c>
      <c r="C51" s="1"/>
      <c r="D51" s="1"/>
      <c r="E51" s="5"/>
    </row>
    <row r="52" spans="1:5" ht="56.25" x14ac:dyDescent="0.25">
      <c r="A52" s="1"/>
      <c r="B52" s="7" t="s">
        <v>64</v>
      </c>
      <c r="C52" s="1"/>
      <c r="D52" s="1"/>
      <c r="E52" s="5"/>
    </row>
    <row r="53" spans="1:5" ht="75" x14ac:dyDescent="0.25">
      <c r="A53" s="1"/>
      <c r="B53" s="7" t="s">
        <v>65</v>
      </c>
      <c r="C53" s="1"/>
      <c r="D53" s="1"/>
      <c r="E53" s="5"/>
    </row>
    <row r="54" spans="1:5" ht="37.5" x14ac:dyDescent="0.25">
      <c r="A54" s="1"/>
      <c r="B54" s="7" t="s">
        <v>66</v>
      </c>
      <c r="C54" s="1"/>
      <c r="D54" s="1"/>
      <c r="E54" s="5"/>
    </row>
    <row r="55" spans="1:5" ht="37.5" x14ac:dyDescent="0.25">
      <c r="A55" s="1"/>
      <c r="B55" s="7" t="s">
        <v>67</v>
      </c>
      <c r="C55" s="1"/>
      <c r="D55" s="1"/>
      <c r="E55" s="5"/>
    </row>
    <row r="56" spans="1:5" ht="37.5" x14ac:dyDescent="0.25">
      <c r="A56" s="1" t="s">
        <v>68</v>
      </c>
      <c r="B56" s="7" t="s">
        <v>69</v>
      </c>
      <c r="C56" s="1" t="s">
        <v>35</v>
      </c>
      <c r="D56" s="1">
        <v>4.5199999999999996</v>
      </c>
      <c r="E56" s="5">
        <f t="shared" si="0"/>
        <v>50043.179999999993</v>
      </c>
    </row>
    <row r="57" spans="1:5" ht="18.75" x14ac:dyDescent="0.25">
      <c r="A57" s="1"/>
      <c r="B57" s="7" t="s">
        <v>70</v>
      </c>
      <c r="C57" s="1"/>
      <c r="E57" s="5"/>
    </row>
    <row r="58" spans="1:5" ht="18.75" x14ac:dyDescent="0.25">
      <c r="A58" s="1"/>
      <c r="B58" s="7" t="s">
        <v>71</v>
      </c>
      <c r="C58" s="1"/>
      <c r="D58" s="1"/>
      <c r="E58" s="5"/>
    </row>
    <row r="59" spans="1:5" ht="18.75" x14ac:dyDescent="0.25">
      <c r="A59" s="1"/>
      <c r="B59" s="7" t="s">
        <v>72</v>
      </c>
      <c r="C59" s="1"/>
      <c r="D59" s="1"/>
      <c r="E59" s="5"/>
    </row>
    <row r="60" spans="1:5" ht="37.5" x14ac:dyDescent="0.25">
      <c r="A60" s="1" t="s">
        <v>73</v>
      </c>
      <c r="B60" s="7" t="s">
        <v>74</v>
      </c>
      <c r="C60" s="1" t="s">
        <v>32</v>
      </c>
      <c r="D60" s="1">
        <v>5</v>
      </c>
      <c r="E60" s="5">
        <f t="shared" si="0"/>
        <v>55357.5</v>
      </c>
    </row>
    <row r="61" spans="1:5" ht="93.75" x14ac:dyDescent="0.25">
      <c r="A61" s="1"/>
      <c r="B61" s="7" t="s">
        <v>75</v>
      </c>
      <c r="C61" s="1"/>
      <c r="D61" s="1"/>
      <c r="E61" s="5"/>
    </row>
    <row r="62" spans="1:5" ht="75" x14ac:dyDescent="0.25">
      <c r="A62" s="1"/>
      <c r="B62" s="7" t="s">
        <v>76</v>
      </c>
      <c r="C62" s="1"/>
      <c r="D62" s="1"/>
      <c r="E62" s="5"/>
    </row>
    <row r="63" spans="1:5" ht="37.5" x14ac:dyDescent="0.25">
      <c r="A63" s="1"/>
      <c r="B63" s="7" t="s">
        <v>77</v>
      </c>
      <c r="C63" s="1"/>
      <c r="D63" s="1"/>
      <c r="E63" s="5"/>
    </row>
    <row r="64" spans="1:5" ht="37.5" x14ac:dyDescent="0.25">
      <c r="A64" s="1"/>
      <c r="B64" s="7" t="s">
        <v>78</v>
      </c>
      <c r="C64" s="1"/>
      <c r="D64" s="1"/>
      <c r="E64" s="5"/>
    </row>
    <row r="65" spans="1:5" ht="75" x14ac:dyDescent="0.25">
      <c r="A65" s="1"/>
      <c r="B65" s="7" t="s">
        <v>79</v>
      </c>
      <c r="C65" s="1"/>
      <c r="D65" s="1"/>
      <c r="E65" s="5"/>
    </row>
    <row r="66" spans="1:5" ht="75" x14ac:dyDescent="0.25">
      <c r="A66" s="1"/>
      <c r="B66" s="7" t="s">
        <v>80</v>
      </c>
      <c r="C66" s="1"/>
      <c r="D66" s="1"/>
      <c r="E66" s="5"/>
    </row>
    <row r="67" spans="1:5" ht="37.5" x14ac:dyDescent="0.25">
      <c r="A67" s="1"/>
      <c r="B67" s="7" t="s">
        <v>81</v>
      </c>
      <c r="C67" s="1"/>
      <c r="D67" s="1"/>
      <c r="E67" s="5"/>
    </row>
    <row r="68" spans="1:5" ht="56.25" x14ac:dyDescent="0.25">
      <c r="A68" s="1"/>
      <c r="B68" s="7" t="s">
        <v>82</v>
      </c>
      <c r="C68" s="1"/>
      <c r="D68" s="1"/>
      <c r="E68" s="5"/>
    </row>
    <row r="69" spans="1:5" ht="93.75" x14ac:dyDescent="0.25">
      <c r="A69" s="1"/>
      <c r="B69" s="7" t="s">
        <v>83</v>
      </c>
      <c r="C69" s="1"/>
      <c r="D69" s="1"/>
      <c r="E69" s="5"/>
    </row>
    <row r="70" spans="1:5" ht="37.5" x14ac:dyDescent="0.25">
      <c r="A70" s="1"/>
      <c r="B70" s="7" t="s">
        <v>84</v>
      </c>
      <c r="C70" s="1"/>
      <c r="D70" s="1"/>
      <c r="E70" s="5"/>
    </row>
    <row r="71" spans="1:5" ht="56.25" x14ac:dyDescent="0.25">
      <c r="A71" s="1"/>
      <c r="B71" s="7" t="s">
        <v>85</v>
      </c>
      <c r="C71" s="1"/>
      <c r="D71" s="1"/>
      <c r="E71" s="5"/>
    </row>
    <row r="72" spans="1:5" ht="37.5" x14ac:dyDescent="0.25">
      <c r="A72" s="1"/>
      <c r="B72" s="7" t="s">
        <v>86</v>
      </c>
      <c r="C72" s="1"/>
      <c r="D72" s="1"/>
      <c r="E72" s="5"/>
    </row>
    <row r="73" spans="1:5" ht="37.5" x14ac:dyDescent="0.25">
      <c r="A73" s="1"/>
      <c r="B73" s="7" t="s">
        <v>87</v>
      </c>
      <c r="C73" s="1"/>
      <c r="D73" s="1"/>
      <c r="E73" s="5"/>
    </row>
    <row r="74" spans="1:5" ht="37.5" x14ac:dyDescent="0.25">
      <c r="A74" s="1"/>
      <c r="B74" s="7" t="s">
        <v>88</v>
      </c>
      <c r="C74" s="1"/>
      <c r="D74" s="1"/>
      <c r="E74" s="5"/>
    </row>
    <row r="75" spans="1:5" ht="18.75" x14ac:dyDescent="0.25">
      <c r="A75" s="9" t="s">
        <v>89</v>
      </c>
      <c r="B75" s="10"/>
      <c r="C75" s="10"/>
      <c r="D75" s="10"/>
      <c r="E75" s="5"/>
    </row>
    <row r="76" spans="1:5" ht="56.25" x14ac:dyDescent="0.25">
      <c r="A76" s="9" t="s">
        <v>90</v>
      </c>
      <c r="B76" s="10"/>
      <c r="C76" s="10" t="s">
        <v>91</v>
      </c>
      <c r="D76" s="10">
        <f>SUM(D5:D75)</f>
        <v>22.72</v>
      </c>
      <c r="E76" s="5">
        <f>SUM(E5:E75)</f>
        <v>251544.47999999998</v>
      </c>
    </row>
    <row r="80" spans="1:5" x14ac:dyDescent="0.25">
      <c r="E80" s="4"/>
    </row>
  </sheetData>
  <pageMargins left="0.31496062992125984" right="0.22" top="0.35433070866141736" bottom="0.35433070866141736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тариф кратко</vt:lpstr>
      <vt:lpstr>тариф с расшифровкой</vt:lpstr>
      <vt:lpstr>'тариф кратко'!Заголовки_для_печати</vt:lpstr>
      <vt:lpstr>'тариф с расшифровкой'!Заголовки_для_печати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akadem-24</dc:creator>
  <cp:lastModifiedBy>akadem-24</cp:lastModifiedBy>
  <cp:lastPrinted>2021-06-14T14:45:02Z</cp:lastPrinted>
  <dcterms:created xsi:type="dcterms:W3CDTF">2020-12-29T09:47:11Z</dcterms:created>
  <dcterms:modified xsi:type="dcterms:W3CDTF">2021-06-20T16:14:14Z</dcterms:modified>
</cp:coreProperties>
</file>